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.87\Dane\NZ\BZN\POSTĘPOWANIA PRZETARGOWE BZN\Postępowanie Elewacja 2024\Wersja ostateczna\"/>
    </mc:Choice>
  </mc:AlternateContent>
  <xr:revisionPtr revIDLastSave="0" documentId="8_{C500579A-6F76-4558-BBF1-DEC66D03DDCE}" xr6:coauthVersionLast="47" xr6:coauthVersionMax="47" xr10:uidLastSave="{00000000-0000-0000-0000-000000000000}"/>
  <bookViews>
    <workbookView xWindow="28680" yWindow="-120" windowWidth="29040" windowHeight="15840" xr2:uid="{EC93CA15-1AB0-4DA5-9A52-81F2C213A19E}"/>
  </bookViews>
  <sheets>
    <sheet name="Arkusz1" sheetId="1" r:id="rId1"/>
  </sheets>
  <definedNames>
    <definedName name="_xlnm.Print_Area" localSheetId="0">Arkusz1!$A$1:$S$17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R6" i="1"/>
  <c r="R4" i="1"/>
  <c r="R3" i="1"/>
  <c r="Q3" i="1"/>
  <c r="I12" i="1"/>
  <c r="R2" i="1"/>
  <c r="P13" i="1"/>
  <c r="P12" i="1"/>
  <c r="R12" i="1" s="1"/>
  <c r="O13" i="1"/>
  <c r="Q13" i="1" s="1"/>
  <c r="O11" i="1"/>
  <c r="O3" i="1"/>
  <c r="O2" i="1"/>
  <c r="Q2" i="1" s="1"/>
  <c r="S2" i="1" l="1"/>
  <c r="R5" i="1"/>
  <c r="R7" i="1"/>
  <c r="R8" i="1"/>
  <c r="R9" i="1"/>
  <c r="R10" i="1"/>
  <c r="R11" i="1"/>
  <c r="O4" i="1"/>
  <c r="Q4" i="1" s="1"/>
  <c r="O5" i="1"/>
  <c r="Q5" i="1" s="1"/>
  <c r="O6" i="1"/>
  <c r="Q6" i="1" s="1"/>
  <c r="O7" i="1"/>
  <c r="Q7" i="1" s="1"/>
  <c r="O8" i="1"/>
  <c r="Q8" i="1" s="1"/>
  <c r="O9" i="1"/>
  <c r="Q9" i="1" s="1"/>
  <c r="O10" i="1"/>
  <c r="Q10" i="1" s="1"/>
  <c r="Q11" i="1"/>
  <c r="S6" i="1" l="1"/>
  <c r="S11" i="1"/>
  <c r="S3" i="1"/>
  <c r="S4" i="1"/>
  <c r="S10" i="1"/>
  <c r="S7" i="1"/>
  <c r="S5" i="1"/>
  <c r="S13" i="1"/>
  <c r="S8" i="1"/>
  <c r="S9" i="1"/>
  <c r="O12" i="1" l="1"/>
  <c r="Q12" i="1" s="1"/>
  <c r="R14" i="1"/>
  <c r="I14" i="1"/>
  <c r="Q14" i="1" l="1"/>
  <c r="S12" i="1"/>
  <c r="S14" i="1" s="1"/>
</calcChain>
</file>

<file path=xl/sharedStrings.xml><?xml version="1.0" encoding="utf-8"?>
<sst xmlns="http://schemas.openxmlformats.org/spreadsheetml/2006/main" count="150" uniqueCount="74">
  <si>
    <t>Lp.</t>
  </si>
  <si>
    <t>Adres</t>
  </si>
  <si>
    <t>1.</t>
  </si>
  <si>
    <t>PHN SPV 9 PHN K Spółka z ograniczoną odpowiedzialnością S.K.A.</t>
  </si>
  <si>
    <t>2.</t>
  </si>
  <si>
    <t>3.</t>
  </si>
  <si>
    <t>PHN SPV 2 Sp. z o.o.</t>
  </si>
  <si>
    <t>4.</t>
  </si>
  <si>
    <t>5.</t>
  </si>
  <si>
    <t>PHN SPV 33 Sp. z o.o</t>
  </si>
  <si>
    <t>6.</t>
  </si>
  <si>
    <t xml:space="preserve">PHN SPV 15 Sp. z o.o. </t>
  </si>
  <si>
    <t>8.</t>
  </si>
  <si>
    <t>Warszawski Holding Nieruchomości S.A.</t>
  </si>
  <si>
    <t>9.</t>
  </si>
  <si>
    <t>10.</t>
  </si>
  <si>
    <t>11.</t>
  </si>
  <si>
    <t>PHN SPV 1 PHN SKYSAWA Spółka z ograniczoną odpowiedzialnością S.K.A.</t>
  </si>
  <si>
    <t>12.</t>
  </si>
  <si>
    <t>RAZEM</t>
  </si>
  <si>
    <t>2x</t>
  </si>
  <si>
    <t>1x</t>
  </si>
  <si>
    <t xml:space="preserve">proszę o uzupełnienie pół zaznaczonych szarym kolorem. </t>
  </si>
  <si>
    <t>Pełna nazwa spółki</t>
  </si>
  <si>
    <t>Miasto</t>
  </si>
  <si>
    <t>NIP</t>
  </si>
  <si>
    <t>Adres Budynku 
Miasto</t>
  </si>
  <si>
    <t>Adres Budynku
Ulica</t>
  </si>
  <si>
    <t xml:space="preserve">al. Jana Pawła II 12 lok. V/33
</t>
  </si>
  <si>
    <t>00-124</t>
  </si>
  <si>
    <t>Warszawa</t>
  </si>
  <si>
    <t>PHN Wilanów Sp. z o.o.</t>
  </si>
  <si>
    <t xml:space="preserve">al. Jana Pawła II 12 lok. V/51
</t>
  </si>
  <si>
    <t>ul. Szpitalna 6</t>
  </si>
  <si>
    <t>Gdańsk</t>
  </si>
  <si>
    <t>Poznań</t>
  </si>
  <si>
    <t>ul. Rodziny Hiszpańskich 8</t>
  </si>
  <si>
    <t>ul. Krywulta 2</t>
  </si>
  <si>
    <t>Al. Grunwaldzka 409</t>
  </si>
  <si>
    <t>ul. Andersa 7</t>
  </si>
  <si>
    <t>ul. Szpitalna 1</t>
  </si>
  <si>
    <t>ul. Branickiego 15</t>
  </si>
  <si>
    <t>ul. Branickiego 17</t>
  </si>
  <si>
    <t>ul. Świętokrzyska 36</t>
  </si>
  <si>
    <t>ul. Stawki 2B</t>
  </si>
  <si>
    <t xml:space="preserve">al. Jana Pawła II 12 
</t>
  </si>
  <si>
    <t>PHN Foksal Sp. z o.o.</t>
  </si>
  <si>
    <t xml:space="preserve">al. Jana Pawła II 12 lok. V/43
</t>
  </si>
  <si>
    <t>PHN SPV 12 Sp. z o.o.</t>
  </si>
  <si>
    <t xml:space="preserve">al. Jana Pawła II 12
</t>
  </si>
  <si>
    <t xml:space="preserve">al. Jana Pawła II 12 lok. V/26
</t>
  </si>
  <si>
    <t>Wartość pojedyńczego mycia elewacji 
netto PLN</t>
  </si>
  <si>
    <t>Cena jednostkowa 
mycie elewacji
1 mkw/ netto PLN</t>
  </si>
  <si>
    <t>Cena jednostkowa 
przegląd elewacji
1 mkw/ netto PLN</t>
  </si>
  <si>
    <t xml:space="preserve">Liczba obowiązkowego mycia elewacji w roku </t>
  </si>
  <si>
    <t xml:space="preserve">Liczba obowiązkowego przeglądu elewacji w roku </t>
  </si>
  <si>
    <t>Łączna wartość umowy
36 miesięcy
netto PLN</t>
  </si>
  <si>
    <t xml:space="preserve">al. Jana Pawła II 12 lok. V/25
</t>
  </si>
  <si>
    <t>ul. Stawki 2</t>
  </si>
  <si>
    <t>7.</t>
  </si>
  <si>
    <t>Kod 
pocztowy</t>
  </si>
  <si>
    <t>al. Jana Pawła II 12</t>
  </si>
  <si>
    <t>nie dotyczy</t>
  </si>
  <si>
    <t>Wartość umowy przegląd elewacji 
36 miesięcy
netto PLN</t>
  </si>
  <si>
    <t>Wartość pojedyńczego 
przeglądu elewacji 
netto PLN</t>
  </si>
  <si>
    <t>Wartoś umowy 
mycie elewacji 
36 miesięcy
netto PLN</t>
  </si>
  <si>
    <t>Powierzchnia mycia elewacji ogółem 
(mkw)</t>
  </si>
  <si>
    <t>Powierzchnia przeglądu elewacji ogółem 
(mkw)</t>
  </si>
  <si>
    <t xml:space="preserve">* przegląd obejmuje elewację budynku A, elewację budynku B od parteru do 10 piętra, daszki szklane nad wejściami do Kompeksu, balustrady oraz żaluzje elewacyjne. </t>
  </si>
  <si>
    <t>x</t>
  </si>
  <si>
    <t>al. Jana Pawła II 12 lok. V/23</t>
  </si>
  <si>
    <t>al. Jana Pawła II 12 lok. V/3</t>
  </si>
  <si>
    <t>al. Jana Pawła II 12 lok. V/33</t>
  </si>
  <si>
    <t>PHN SPV 9 PHN K Spółka z ograniczoną odpowiedzialnością S.K.A.*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</si>
</sst>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9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 applyProtection="1">
      <alignment horizontal="center" vertical="center" wrapText="1"/>
      <protection locked="0"/>
    </xf>
    <xf numFmtId="44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9B05-671E-4D37-BFFA-D9F4BFA10370}">
  <sheetPr>
    <pageSetUpPr fitToPage="1"/>
  </sheetPr>
  <dimension ref="A1:S17"/>
  <sheetViews>
    <sheetView tabSelected="1" topLeftCell="C1" zoomScaleNormal="100" workbookViewId="0">
      <selection activeCell="P11" sqref="P11"/>
    </sheetView>
  </sheetViews>
  <sheetFormatPr defaultRowHeight="14.4" x14ac:dyDescent="0.3"/>
  <cols>
    <col min="1" max="1" width="4" style="30" customWidth="1"/>
    <col min="2" max="2" width="33.109375" style="30" customWidth="1"/>
    <col min="3" max="3" width="26.109375" style="30" customWidth="1"/>
    <col min="4" max="4" width="9.44140625" style="30" customWidth="1"/>
    <col min="5" max="5" width="8.44140625" style="30" bestFit="1" customWidth="1"/>
    <col min="6" max="6" width="14.109375" style="30" customWidth="1"/>
    <col min="7" max="7" width="11.6640625" style="30" bestFit="1" customWidth="1"/>
    <col min="8" max="8" width="24" style="30" customWidth="1"/>
    <col min="9" max="9" width="12.5546875" style="30" customWidth="1"/>
    <col min="10" max="10" width="14.44140625" style="30" customWidth="1"/>
    <col min="11" max="11" width="14.6640625" style="30" customWidth="1"/>
    <col min="12" max="12" width="16.109375" style="30" customWidth="1"/>
    <col min="13" max="13" width="12.5546875" style="30" customWidth="1"/>
    <col min="14" max="14" width="12.6640625" style="30" customWidth="1"/>
    <col min="15" max="15" width="13" style="30" customWidth="1"/>
    <col min="16" max="16" width="16.109375" style="30" customWidth="1"/>
    <col min="17" max="17" width="13.33203125" style="30" customWidth="1"/>
    <col min="18" max="18" width="12.109375" style="30" customWidth="1"/>
    <col min="19" max="19" width="15.109375" style="30" customWidth="1"/>
    <col min="20" max="16384" width="8.88671875" style="30"/>
  </cols>
  <sheetData>
    <row r="1" spans="1:19" ht="66.599999999999994" thickBot="1" x14ac:dyDescent="0.35">
      <c r="A1" s="13" t="s">
        <v>0</v>
      </c>
      <c r="B1" s="14" t="s">
        <v>23</v>
      </c>
      <c r="C1" s="2" t="s">
        <v>1</v>
      </c>
      <c r="D1" s="2" t="s">
        <v>60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66</v>
      </c>
      <c r="J1" s="2" t="s">
        <v>67</v>
      </c>
      <c r="K1" s="2" t="s">
        <v>54</v>
      </c>
      <c r="L1" s="2" t="s">
        <v>55</v>
      </c>
      <c r="M1" s="13" t="s">
        <v>52</v>
      </c>
      <c r="N1" s="13" t="s">
        <v>53</v>
      </c>
      <c r="O1" s="13" t="s">
        <v>51</v>
      </c>
      <c r="P1" s="13" t="s">
        <v>64</v>
      </c>
      <c r="Q1" s="13" t="s">
        <v>65</v>
      </c>
      <c r="R1" s="13" t="s">
        <v>63</v>
      </c>
      <c r="S1" s="13" t="s">
        <v>56</v>
      </c>
    </row>
    <row r="2" spans="1:19" ht="32.4" customHeight="1" thickTop="1" x14ac:dyDescent="0.3">
      <c r="A2" s="8" t="s">
        <v>2</v>
      </c>
      <c r="B2" s="9" t="s">
        <v>3</v>
      </c>
      <c r="C2" s="10" t="s">
        <v>72</v>
      </c>
      <c r="D2" s="9" t="s">
        <v>29</v>
      </c>
      <c r="E2" s="9" t="s">
        <v>30</v>
      </c>
      <c r="F2" s="9">
        <v>5252568091</v>
      </c>
      <c r="G2" s="8" t="s">
        <v>30</v>
      </c>
      <c r="H2" s="8" t="s">
        <v>58</v>
      </c>
      <c r="I2" s="24">
        <v>16752</v>
      </c>
      <c r="J2" s="11" t="s">
        <v>62</v>
      </c>
      <c r="K2" s="11" t="s">
        <v>21</v>
      </c>
      <c r="L2" s="11" t="s">
        <v>62</v>
      </c>
      <c r="M2" s="29"/>
      <c r="N2" s="28" t="s">
        <v>69</v>
      </c>
      <c r="O2" s="12">
        <f t="shared" ref="O2:O11" si="0">I2*M2</f>
        <v>0</v>
      </c>
      <c r="P2" s="12">
        <v>0</v>
      </c>
      <c r="Q2" s="12">
        <f>O2*3</f>
        <v>0</v>
      </c>
      <c r="R2" s="12">
        <f>P2*3</f>
        <v>0</v>
      </c>
      <c r="S2" s="12">
        <f>Q2+R2</f>
        <v>0</v>
      </c>
    </row>
    <row r="3" spans="1:19" ht="15" customHeight="1" x14ac:dyDescent="0.3">
      <c r="A3" s="3" t="s">
        <v>4</v>
      </c>
      <c r="B3" s="5" t="s">
        <v>48</v>
      </c>
      <c r="C3" s="6" t="s">
        <v>49</v>
      </c>
      <c r="D3" s="5" t="s">
        <v>29</v>
      </c>
      <c r="E3" s="5" t="s">
        <v>30</v>
      </c>
      <c r="F3" s="5">
        <v>5252569015</v>
      </c>
      <c r="G3" s="3" t="s">
        <v>30</v>
      </c>
      <c r="H3" s="3" t="s">
        <v>61</v>
      </c>
      <c r="I3" s="25">
        <v>7385</v>
      </c>
      <c r="J3" s="11" t="s">
        <v>62</v>
      </c>
      <c r="K3" s="4" t="s">
        <v>20</v>
      </c>
      <c r="L3" s="4" t="s">
        <v>62</v>
      </c>
      <c r="M3" s="29"/>
      <c r="N3" s="28" t="s">
        <v>69</v>
      </c>
      <c r="O3" s="7">
        <f t="shared" si="0"/>
        <v>0</v>
      </c>
      <c r="P3" s="12">
        <v>0</v>
      </c>
      <c r="Q3" s="7">
        <f>O3*6</f>
        <v>0</v>
      </c>
      <c r="R3" s="7">
        <f>P3*6</f>
        <v>0</v>
      </c>
      <c r="S3" s="7">
        <f t="shared" ref="S3:S13" si="1">Q3+R3</f>
        <v>0</v>
      </c>
    </row>
    <row r="4" spans="1:19" ht="15" customHeight="1" x14ac:dyDescent="0.3">
      <c r="A4" s="3" t="s">
        <v>5</v>
      </c>
      <c r="B4" s="5" t="s">
        <v>6</v>
      </c>
      <c r="C4" s="6" t="s">
        <v>50</v>
      </c>
      <c r="D4" s="5" t="s">
        <v>29</v>
      </c>
      <c r="E4" s="5" t="s">
        <v>30</v>
      </c>
      <c r="F4" s="5">
        <v>5252568441</v>
      </c>
      <c r="G4" s="3" t="s">
        <v>30</v>
      </c>
      <c r="H4" s="3" t="s">
        <v>36</v>
      </c>
      <c r="I4" s="25">
        <v>12295</v>
      </c>
      <c r="J4" s="11" t="s">
        <v>62</v>
      </c>
      <c r="K4" s="4" t="s">
        <v>20</v>
      </c>
      <c r="L4" s="4" t="s">
        <v>62</v>
      </c>
      <c r="M4" s="29"/>
      <c r="N4" s="28" t="s">
        <v>69</v>
      </c>
      <c r="O4" s="7">
        <f t="shared" si="0"/>
        <v>0</v>
      </c>
      <c r="P4" s="12">
        <v>0</v>
      </c>
      <c r="Q4" s="7">
        <f>O4*6</f>
        <v>0</v>
      </c>
      <c r="R4" s="7">
        <f>P4*6</f>
        <v>0</v>
      </c>
      <c r="S4" s="7">
        <f t="shared" si="1"/>
        <v>0</v>
      </c>
    </row>
    <row r="5" spans="1:19" ht="15" customHeight="1" x14ac:dyDescent="0.3">
      <c r="A5" s="3" t="s">
        <v>7</v>
      </c>
      <c r="B5" s="5" t="s">
        <v>46</v>
      </c>
      <c r="C5" s="6" t="s">
        <v>47</v>
      </c>
      <c r="D5" s="5" t="s">
        <v>29</v>
      </c>
      <c r="E5" s="5" t="s">
        <v>30</v>
      </c>
      <c r="F5" s="5">
        <v>5252528625</v>
      </c>
      <c r="G5" s="3" t="s">
        <v>30</v>
      </c>
      <c r="H5" s="3" t="s">
        <v>37</v>
      </c>
      <c r="I5" s="25">
        <v>2150</v>
      </c>
      <c r="J5" s="11" t="s">
        <v>62</v>
      </c>
      <c r="K5" s="4" t="s">
        <v>21</v>
      </c>
      <c r="L5" s="4" t="s">
        <v>62</v>
      </c>
      <c r="M5" s="29"/>
      <c r="N5" s="28" t="s">
        <v>69</v>
      </c>
      <c r="O5" s="7">
        <f t="shared" si="0"/>
        <v>0</v>
      </c>
      <c r="P5" s="12">
        <v>0</v>
      </c>
      <c r="Q5" s="7">
        <f t="shared" ref="Q3:Q13" si="2">O5*3</f>
        <v>0</v>
      </c>
      <c r="R5" s="7">
        <f t="shared" ref="R3:R13" si="3">P5*3</f>
        <v>0</v>
      </c>
      <c r="S5" s="7">
        <f t="shared" si="1"/>
        <v>0</v>
      </c>
    </row>
    <row r="6" spans="1:19" ht="25.2" customHeight="1" x14ac:dyDescent="0.3">
      <c r="A6" s="3" t="s">
        <v>8</v>
      </c>
      <c r="B6" s="3" t="s">
        <v>9</v>
      </c>
      <c r="C6" s="31" t="s">
        <v>70</v>
      </c>
      <c r="D6" s="31" t="s">
        <v>29</v>
      </c>
      <c r="E6" s="31" t="s">
        <v>30</v>
      </c>
      <c r="F6" s="31">
        <v>7781476585</v>
      </c>
      <c r="G6" s="3" t="s">
        <v>34</v>
      </c>
      <c r="H6" s="3" t="s">
        <v>38</v>
      </c>
      <c r="I6" s="25">
        <v>13212</v>
      </c>
      <c r="J6" s="11" t="s">
        <v>62</v>
      </c>
      <c r="K6" s="4" t="s">
        <v>20</v>
      </c>
      <c r="L6" s="4" t="s">
        <v>62</v>
      </c>
      <c r="M6" s="29"/>
      <c r="N6" s="28" t="s">
        <v>69</v>
      </c>
      <c r="O6" s="7">
        <f t="shared" si="0"/>
        <v>0</v>
      </c>
      <c r="P6" s="12">
        <v>0</v>
      </c>
      <c r="Q6" s="7">
        <f>O6*6</f>
        <v>0</v>
      </c>
      <c r="R6" s="7">
        <f>P6*6</f>
        <v>0</v>
      </c>
      <c r="S6" s="7">
        <f t="shared" si="1"/>
        <v>0</v>
      </c>
    </row>
    <row r="7" spans="1:19" ht="15" customHeight="1" x14ac:dyDescent="0.3">
      <c r="A7" s="3" t="s">
        <v>10</v>
      </c>
      <c r="B7" s="3" t="s">
        <v>11</v>
      </c>
      <c r="C7" s="31" t="s">
        <v>71</v>
      </c>
      <c r="D7" s="31" t="s">
        <v>29</v>
      </c>
      <c r="E7" s="31" t="s">
        <v>30</v>
      </c>
      <c r="F7" s="31">
        <v>5252606992</v>
      </c>
      <c r="G7" s="3" t="s">
        <v>35</v>
      </c>
      <c r="H7" s="3" t="s">
        <v>39</v>
      </c>
      <c r="I7" s="25">
        <v>8633</v>
      </c>
      <c r="J7" s="11" t="s">
        <v>62</v>
      </c>
      <c r="K7" s="4" t="s">
        <v>21</v>
      </c>
      <c r="L7" s="4" t="s">
        <v>62</v>
      </c>
      <c r="M7" s="29"/>
      <c r="N7" s="28" t="s">
        <v>69</v>
      </c>
      <c r="O7" s="7">
        <f t="shared" si="0"/>
        <v>0</v>
      </c>
      <c r="P7" s="12">
        <v>0</v>
      </c>
      <c r="Q7" s="7">
        <f t="shared" si="2"/>
        <v>0</v>
      </c>
      <c r="R7" s="7">
        <f t="shared" si="3"/>
        <v>0</v>
      </c>
      <c r="S7" s="7">
        <f t="shared" si="1"/>
        <v>0</v>
      </c>
    </row>
    <row r="8" spans="1:19" ht="15" customHeight="1" x14ac:dyDescent="0.3">
      <c r="A8" s="3" t="s">
        <v>59</v>
      </c>
      <c r="B8" s="5" t="s">
        <v>13</v>
      </c>
      <c r="C8" s="6" t="s">
        <v>45</v>
      </c>
      <c r="D8" s="5" t="s">
        <v>29</v>
      </c>
      <c r="E8" s="5" t="s">
        <v>30</v>
      </c>
      <c r="F8" s="5">
        <v>5252505251</v>
      </c>
      <c r="G8" s="3" t="s">
        <v>30</v>
      </c>
      <c r="H8" s="3" t="s">
        <v>40</v>
      </c>
      <c r="I8" s="26">
        <v>233</v>
      </c>
      <c r="J8" s="11" t="s">
        <v>62</v>
      </c>
      <c r="K8" s="4" t="s">
        <v>21</v>
      </c>
      <c r="L8" s="4" t="s">
        <v>62</v>
      </c>
      <c r="M8" s="29"/>
      <c r="N8" s="28" t="s">
        <v>69</v>
      </c>
      <c r="O8" s="7">
        <f t="shared" si="0"/>
        <v>0</v>
      </c>
      <c r="P8" s="12">
        <v>0</v>
      </c>
      <c r="Q8" s="7">
        <f t="shared" si="2"/>
        <v>0</v>
      </c>
      <c r="R8" s="7">
        <f t="shared" si="3"/>
        <v>0</v>
      </c>
      <c r="S8" s="7">
        <f t="shared" si="1"/>
        <v>0</v>
      </c>
    </row>
    <row r="9" spans="1:19" ht="15" customHeight="1" x14ac:dyDescent="0.3">
      <c r="A9" s="3" t="s">
        <v>12</v>
      </c>
      <c r="B9" s="5" t="s">
        <v>13</v>
      </c>
      <c r="C9" s="6" t="s">
        <v>45</v>
      </c>
      <c r="D9" s="5" t="s">
        <v>29</v>
      </c>
      <c r="E9" s="5" t="s">
        <v>30</v>
      </c>
      <c r="F9" s="5">
        <v>5252505251</v>
      </c>
      <c r="G9" s="3" t="s">
        <v>30</v>
      </c>
      <c r="H9" s="3" t="s">
        <v>33</v>
      </c>
      <c r="I9" s="26">
        <v>199</v>
      </c>
      <c r="J9" s="11" t="s">
        <v>62</v>
      </c>
      <c r="K9" s="4" t="s">
        <v>21</v>
      </c>
      <c r="L9" s="4" t="s">
        <v>62</v>
      </c>
      <c r="M9" s="29"/>
      <c r="N9" s="28" t="s">
        <v>69</v>
      </c>
      <c r="O9" s="7">
        <f t="shared" si="0"/>
        <v>0</v>
      </c>
      <c r="P9" s="12">
        <v>0</v>
      </c>
      <c r="Q9" s="7">
        <f t="shared" si="2"/>
        <v>0</v>
      </c>
      <c r="R9" s="7">
        <f t="shared" si="3"/>
        <v>0</v>
      </c>
      <c r="S9" s="7">
        <f t="shared" si="1"/>
        <v>0</v>
      </c>
    </row>
    <row r="10" spans="1:19" ht="15" customHeight="1" x14ac:dyDescent="0.3">
      <c r="A10" s="3" t="s">
        <v>14</v>
      </c>
      <c r="B10" s="5" t="s">
        <v>31</v>
      </c>
      <c r="C10" s="6" t="s">
        <v>32</v>
      </c>
      <c r="D10" s="5" t="s">
        <v>29</v>
      </c>
      <c r="E10" s="5" t="s">
        <v>30</v>
      </c>
      <c r="F10" s="5">
        <v>5252779706</v>
      </c>
      <c r="G10" s="3" t="s">
        <v>30</v>
      </c>
      <c r="H10" s="3" t="s">
        <v>41</v>
      </c>
      <c r="I10" s="25">
        <v>7052</v>
      </c>
      <c r="J10" s="11" t="s">
        <v>62</v>
      </c>
      <c r="K10" s="4" t="s">
        <v>21</v>
      </c>
      <c r="L10" s="4" t="s">
        <v>62</v>
      </c>
      <c r="M10" s="29"/>
      <c r="N10" s="28" t="s">
        <v>69</v>
      </c>
      <c r="O10" s="7">
        <f t="shared" si="0"/>
        <v>0</v>
      </c>
      <c r="P10" s="12">
        <v>0</v>
      </c>
      <c r="Q10" s="7">
        <f t="shared" si="2"/>
        <v>0</v>
      </c>
      <c r="R10" s="7">
        <f t="shared" si="3"/>
        <v>0</v>
      </c>
      <c r="S10" s="7">
        <f t="shared" si="1"/>
        <v>0</v>
      </c>
    </row>
    <row r="11" spans="1:19" ht="15" customHeight="1" x14ac:dyDescent="0.3">
      <c r="A11" s="3" t="s">
        <v>15</v>
      </c>
      <c r="B11" s="5" t="s">
        <v>31</v>
      </c>
      <c r="C11" s="6" t="s">
        <v>32</v>
      </c>
      <c r="D11" s="5" t="s">
        <v>29</v>
      </c>
      <c r="E11" s="5" t="s">
        <v>30</v>
      </c>
      <c r="F11" s="5">
        <v>5252779706</v>
      </c>
      <c r="G11" s="3" t="s">
        <v>30</v>
      </c>
      <c r="H11" s="3" t="s">
        <v>42</v>
      </c>
      <c r="I11" s="25">
        <v>4040</v>
      </c>
      <c r="J11" s="11" t="s">
        <v>62</v>
      </c>
      <c r="K11" s="4" t="s">
        <v>21</v>
      </c>
      <c r="L11" s="4" t="s">
        <v>62</v>
      </c>
      <c r="M11" s="29"/>
      <c r="N11" s="28" t="s">
        <v>69</v>
      </c>
      <c r="O11" s="7">
        <f t="shared" si="0"/>
        <v>0</v>
      </c>
      <c r="P11" s="12">
        <v>0</v>
      </c>
      <c r="Q11" s="7">
        <f t="shared" si="2"/>
        <v>0</v>
      </c>
      <c r="R11" s="7">
        <f t="shared" si="3"/>
        <v>0</v>
      </c>
      <c r="S11" s="7">
        <f t="shared" si="1"/>
        <v>0</v>
      </c>
    </row>
    <row r="12" spans="1:19" ht="29.4" customHeight="1" x14ac:dyDescent="0.3">
      <c r="A12" s="3" t="s">
        <v>16</v>
      </c>
      <c r="B12" s="3" t="s">
        <v>17</v>
      </c>
      <c r="C12" s="31" t="s">
        <v>57</v>
      </c>
      <c r="D12" s="31" t="s">
        <v>29</v>
      </c>
      <c r="E12" s="31" t="s">
        <v>30</v>
      </c>
      <c r="F12" s="31">
        <v>5252568352</v>
      </c>
      <c r="G12" s="3" t="s">
        <v>30</v>
      </c>
      <c r="H12" s="3" t="s">
        <v>43</v>
      </c>
      <c r="I12" s="25">
        <f>3900+500+4493+17888</f>
        <v>26781</v>
      </c>
      <c r="J12" s="25">
        <v>14311</v>
      </c>
      <c r="K12" s="4" t="s">
        <v>20</v>
      </c>
      <c r="L12" s="7" t="s">
        <v>20</v>
      </c>
      <c r="M12" s="29"/>
      <c r="N12" s="23"/>
      <c r="O12" s="7">
        <f t="shared" ref="O12:O13" si="4">I12*M12</f>
        <v>0</v>
      </c>
      <c r="P12" s="7">
        <f>J12*N12</f>
        <v>0</v>
      </c>
      <c r="Q12" s="7">
        <f>O12*6</f>
        <v>0</v>
      </c>
      <c r="R12" s="7">
        <f>P12*6</f>
        <v>0</v>
      </c>
      <c r="S12" s="7">
        <f t="shared" si="1"/>
        <v>0</v>
      </c>
    </row>
    <row r="13" spans="1:19" ht="30.6" customHeight="1" thickBot="1" x14ac:dyDescent="0.35">
      <c r="A13" s="18" t="s">
        <v>18</v>
      </c>
      <c r="B13" s="19" t="s">
        <v>73</v>
      </c>
      <c r="C13" s="20" t="s">
        <v>28</v>
      </c>
      <c r="D13" s="19" t="s">
        <v>29</v>
      </c>
      <c r="E13" s="19" t="s">
        <v>30</v>
      </c>
      <c r="F13" s="19">
        <v>5252568091</v>
      </c>
      <c r="G13" s="18" t="s">
        <v>30</v>
      </c>
      <c r="H13" s="18" t="s">
        <v>44</v>
      </c>
      <c r="I13" s="27">
        <v>5742.52</v>
      </c>
      <c r="J13" s="27">
        <v>5482.52</v>
      </c>
      <c r="K13" s="21" t="s">
        <v>20</v>
      </c>
      <c r="L13" s="22" t="s">
        <v>21</v>
      </c>
      <c r="M13" s="29"/>
      <c r="N13" s="23"/>
      <c r="O13" s="22">
        <f t="shared" si="4"/>
        <v>0</v>
      </c>
      <c r="P13" s="22">
        <f>J13*N13</f>
        <v>0</v>
      </c>
      <c r="Q13" s="22">
        <f>O13*6</f>
        <v>0</v>
      </c>
      <c r="R13" s="22">
        <f>P13*3</f>
        <v>0</v>
      </c>
      <c r="S13" s="22">
        <f t="shared" si="1"/>
        <v>0</v>
      </c>
    </row>
    <row r="14" spans="1:19" ht="15" thickTop="1" x14ac:dyDescent="0.3">
      <c r="A14" s="32" t="s">
        <v>19</v>
      </c>
      <c r="B14" s="33"/>
      <c r="C14" s="33"/>
      <c r="D14" s="33"/>
      <c r="E14" s="33"/>
      <c r="F14" s="33"/>
      <c r="G14" s="33"/>
      <c r="H14" s="33"/>
      <c r="I14" s="15">
        <f>SUM(I2:I13)</f>
        <v>104474.52</v>
      </c>
      <c r="J14" s="15"/>
      <c r="K14" s="16"/>
      <c r="L14" s="16"/>
      <c r="M14" s="16"/>
      <c r="N14" s="16"/>
      <c r="O14" s="17"/>
      <c r="P14" s="17"/>
      <c r="Q14" s="17">
        <f>SUM(Q2:Q13)</f>
        <v>0</v>
      </c>
      <c r="R14" s="17">
        <f t="shared" ref="R14:S14" si="5">SUM(R2:R13)</f>
        <v>0</v>
      </c>
      <c r="S14" s="17">
        <f t="shared" si="5"/>
        <v>0</v>
      </c>
    </row>
    <row r="16" spans="1:19" ht="36" customHeight="1" x14ac:dyDescent="0.3">
      <c r="A16" s="34" t="s">
        <v>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1"/>
    </row>
    <row r="17" spans="1:19" x14ac:dyDescent="0.3">
      <c r="A17" s="34" t="s">
        <v>22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1"/>
    </row>
  </sheetData>
  <mergeCells count="3">
    <mergeCell ref="A14:H14"/>
    <mergeCell ref="A16:R16"/>
    <mergeCell ref="A17:R1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Header xml:space="preserve">&amp;RZałącznik nr 2  do Umowy
Wykaz Nieruchomości i cennik jednostkowy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Filip</dc:creator>
  <cp:lastModifiedBy>Dawid Szydlik</cp:lastModifiedBy>
  <cp:lastPrinted>2024-02-26T13:12:18Z</cp:lastPrinted>
  <dcterms:created xsi:type="dcterms:W3CDTF">2023-04-18T13:08:48Z</dcterms:created>
  <dcterms:modified xsi:type="dcterms:W3CDTF">2024-03-20T10:07:28Z</dcterms:modified>
</cp:coreProperties>
</file>